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klas/Documents/Sturebyskolan/Kassör/"/>
    </mc:Choice>
  </mc:AlternateContent>
  <bookViews>
    <workbookView xWindow="340" yWindow="460" windowWidth="28320" windowHeight="16320" activeTab="2"/>
  </bookViews>
  <sheets>
    <sheet name="Balansräkn tillg o skulder" sheetId="1" r:id="rId1"/>
    <sheet name="Resultat FF" sheetId="3" r:id="rId2"/>
    <sheet name="HB" sheetId="2" r:id="rId3"/>
    <sheet name="Kontohändelser FF" sheetId="4" r:id="rId4"/>
    <sheet name="Kontohändelser Cykel- o julmark" sheetId="6" r:id="rId5"/>
    <sheet name="Kontohändelser aktivitetsfonden" sheetId="5" r:id="rId6"/>
    <sheet name="Kontohändelser Skutanfonden" sheetId="7" r:id="rId7"/>
    <sheet name="Blad1" sheetId="9" r:id="rId8"/>
  </sheets>
  <definedNames>
    <definedName name="_xlnm.Print_Area" localSheetId="2">HB!$A$2:$X$21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C5" i="3"/>
  <c r="C4" i="3"/>
  <c r="L7" i="2"/>
  <c r="L8" i="2"/>
  <c r="L9" i="2"/>
  <c r="L10" i="2"/>
  <c r="L11" i="2"/>
  <c r="L12" i="2"/>
  <c r="L13" i="2"/>
  <c r="L14" i="2"/>
  <c r="L15" i="2"/>
  <c r="L16" i="2"/>
  <c r="C16" i="3"/>
  <c r="W9" i="2"/>
  <c r="X7" i="2"/>
  <c r="F7" i="2"/>
  <c r="E19" i="2"/>
  <c r="D32" i="1"/>
  <c r="D28" i="1"/>
  <c r="E22" i="1"/>
  <c r="K19" i="2"/>
  <c r="E20" i="1"/>
  <c r="Q12" i="2"/>
  <c r="E18" i="1"/>
  <c r="E3" i="1"/>
  <c r="E6" i="1"/>
  <c r="E14" i="1"/>
  <c r="C6" i="3"/>
  <c r="C10" i="3"/>
  <c r="R7" i="2"/>
  <c r="R8" i="2"/>
  <c r="R9" i="2"/>
  <c r="F8" i="2"/>
  <c r="F9" i="2"/>
  <c r="F10" i="2"/>
  <c r="F11" i="2"/>
  <c r="F12" i="2"/>
  <c r="F13" i="2"/>
  <c r="C12" i="3"/>
  <c r="F14" i="2"/>
  <c r="F15" i="2"/>
  <c r="F16" i="2"/>
  <c r="C18" i="3"/>
  <c r="C21" i="3"/>
</calcChain>
</file>

<file path=xl/sharedStrings.xml><?xml version="1.0" encoding="utf-8"?>
<sst xmlns="http://schemas.openxmlformats.org/spreadsheetml/2006/main" count="99" uniqueCount="64">
  <si>
    <t>Cykeldagen, netto</t>
  </si>
  <si>
    <t>Tillgångar</t>
  </si>
  <si>
    <t>Summma tillgångar</t>
  </si>
  <si>
    <t>Skulder</t>
  </si>
  <si>
    <t>Summa skulder</t>
  </si>
  <si>
    <t>SUMMA TILLGÅNGAR OCH SKULDER</t>
  </si>
  <si>
    <t>IB</t>
  </si>
  <si>
    <t>Ränta</t>
  </si>
  <si>
    <t>UB</t>
  </si>
  <si>
    <t>Intäkter</t>
  </si>
  <si>
    <t>Rörelsens kostnader</t>
  </si>
  <si>
    <t>Summa kostnader:</t>
  </si>
  <si>
    <t>Summa intäkter:</t>
  </si>
  <si>
    <t>Aktivitetsfonden</t>
  </si>
  <si>
    <t xml:space="preserve">Huvudbok </t>
  </si>
  <si>
    <t>Föräldraforum</t>
  </si>
  <si>
    <t>Resultat efter finansiella poster</t>
  </si>
  <si>
    <t>Rörelseresultat</t>
  </si>
  <si>
    <t>Redovisat resultat</t>
  </si>
  <si>
    <t>Verifikation</t>
  </si>
  <si>
    <t>Saldo</t>
  </si>
  <si>
    <t>Belopp</t>
  </si>
  <si>
    <t>Kontoutdrag</t>
  </si>
  <si>
    <t>Skutanfonden</t>
  </si>
  <si>
    <t>Cykel- o julmarknadskontot</t>
  </si>
  <si>
    <t>FF-kontot:</t>
  </si>
  <si>
    <t>not</t>
  </si>
  <si>
    <t>Internetkostnad</t>
  </si>
  <si>
    <t>Finansiella intäkter o kostnader</t>
  </si>
  <si>
    <t>Summa fin intäkter o kostnader</t>
  </si>
  <si>
    <t>Resultaträkning FF</t>
  </si>
  <si>
    <t>Tot:</t>
  </si>
  <si>
    <t>Cykel- o julmarknadskonto</t>
  </si>
  <si>
    <t>Kassa (FF-kontot)</t>
  </si>
  <si>
    <t>Cykel- och julmarknadskonto</t>
  </si>
  <si>
    <t>Julmarknaden, netto</t>
  </si>
  <si>
    <t>JULMARKNAD</t>
  </si>
  <si>
    <t>140701-150630</t>
  </si>
  <si>
    <t>CYKELDAG-15</t>
  </si>
  <si>
    <t>POPCORN JULM</t>
  </si>
  <si>
    <t>JULMARK/KORV</t>
  </si>
  <si>
    <t>KORR JM</t>
  </si>
  <si>
    <t>JM15 AVG</t>
  </si>
  <si>
    <t>WEB TJELVING</t>
  </si>
  <si>
    <t>JULM14-8A</t>
  </si>
  <si>
    <t>LJUSSLINGA</t>
  </si>
  <si>
    <t>JULM14-5C</t>
  </si>
  <si>
    <t>JULM14-8D</t>
  </si>
  <si>
    <t>JULM14-5A</t>
  </si>
  <si>
    <t>JULM14-8C</t>
  </si>
  <si>
    <t>JULM14-5B</t>
  </si>
  <si>
    <t>TEATER F-3</t>
  </si>
  <si>
    <t>TOMTITS 3OR</t>
  </si>
  <si>
    <t>FÖR TOM TITS</t>
  </si>
  <si>
    <t>MUSIK UTRUST</t>
  </si>
  <si>
    <t>Ver x</t>
  </si>
  <si>
    <t>Ver y</t>
  </si>
  <si>
    <t>Insättningen avser cykeldagen 2015</t>
  </si>
  <si>
    <t>ver z</t>
  </si>
  <si>
    <t>Korrigeringar som gjorts 2015/16 men som avser tidigare perioder</t>
  </si>
  <si>
    <t>8540:- JULM14-8A, felaktigt utbetalt från detta konto, korrigerat 160912</t>
  </si>
  <si>
    <t>Datum</t>
  </si>
  <si>
    <t>Ref.</t>
  </si>
  <si>
    <t>Fodran Cykeldagen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</si>
</sst>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1"/>
    <xf numFmtId="0" fontId="0" fillId="0" borderId="0" xfId="0" applyAlignment="1">
      <alignment horizontal="left" vertical="center"/>
    </xf>
    <xf numFmtId="4" fontId="8" fillId="0" borderId="0" xfId="0" applyNumberFormat="1" applyFont="1"/>
    <xf numFmtId="0" fontId="0" fillId="0" borderId="0" xfId="0" applyFont="1"/>
    <xf numFmtId="0" fontId="0" fillId="0" borderId="0" xfId="0" quotePrefix="1"/>
    <xf numFmtId="0" fontId="14" fillId="0" borderId="0" xfId="0" applyFont="1"/>
    <xf numFmtId="0" fontId="16" fillId="0" borderId="0" xfId="0" applyFont="1"/>
    <xf numFmtId="4" fontId="16" fillId="0" borderId="0" xfId="0" applyNumberFormat="1" applyFont="1"/>
    <xf numFmtId="0" fontId="8" fillId="0" borderId="0" xfId="0" applyFont="1" applyAlignment="1">
      <alignment horizontal="right"/>
    </xf>
    <xf numFmtId="4" fontId="8" fillId="0" borderId="1" xfId="0" applyNumberFormat="1" applyFont="1" applyBorder="1"/>
    <xf numFmtId="0" fontId="10" fillId="2" borderId="0" xfId="1" applyFont="1" applyFill="1" applyAlignment="1">
      <alignment horizontal="left" vertical="center"/>
    </xf>
    <xf numFmtId="4" fontId="9" fillId="0" borderId="0" xfId="1" applyNumberFormat="1" applyAlignment="1" applyProtection="1">
      <alignment horizontal="left" vertical="center"/>
      <protection locked="0"/>
    </xf>
    <xf numFmtId="4" fontId="9" fillId="0" borderId="0" xfId="1" applyNumberFormat="1" applyAlignment="1">
      <alignment horizontal="left" vertical="center"/>
    </xf>
    <xf numFmtId="0" fontId="9" fillId="0" borderId="0" xfId="1" applyAlignment="1">
      <alignment horizontal="left" vertical="center"/>
    </xf>
    <xf numFmtId="0" fontId="11" fillId="3" borderId="0" xfId="1" applyFont="1" applyFill="1" applyAlignment="1">
      <alignment horizontal="left" vertical="center" wrapText="1"/>
    </xf>
    <xf numFmtId="0" fontId="9" fillId="0" borderId="1" xfId="1" applyBorder="1" applyAlignment="1">
      <alignment horizontal="left" vertical="center"/>
    </xf>
    <xf numFmtId="14" fontId="9" fillId="0" borderId="1" xfId="1" applyNumberFormat="1" applyBorder="1" applyAlignment="1">
      <alignment horizontal="left" vertical="center"/>
    </xf>
    <xf numFmtId="0" fontId="10" fillId="2" borderId="0" xfId="1" applyFont="1" applyFill="1" applyAlignment="1">
      <alignment horizontal="right" vertical="center"/>
    </xf>
    <xf numFmtId="0" fontId="9" fillId="0" borderId="0" xfId="1" applyAlignment="1">
      <alignment horizontal="right"/>
    </xf>
    <xf numFmtId="4" fontId="9" fillId="0" borderId="0" xfId="1" applyNumberFormat="1" applyAlignment="1">
      <alignment horizontal="right" vertical="center"/>
    </xf>
    <xf numFmtId="4" fontId="11" fillId="3" borderId="0" xfId="1" applyNumberFormat="1" applyFont="1" applyFill="1" applyAlignment="1">
      <alignment horizontal="right" vertical="center" wrapText="1"/>
    </xf>
    <xf numFmtId="4" fontId="9" fillId="0" borderId="1" xfId="1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4" fontId="9" fillId="0" borderId="2" xfId="1" applyNumberFormat="1" applyFill="1" applyBorder="1" applyAlignment="1">
      <alignment horizontal="right" vertical="center"/>
    </xf>
    <xf numFmtId="0" fontId="8" fillId="0" borderId="2" xfId="0" applyFont="1" applyBorder="1"/>
    <xf numFmtId="4" fontId="9" fillId="0" borderId="0" xfId="1" applyNumberFormat="1" applyAlignment="1">
      <alignment horizontal="right"/>
    </xf>
    <xf numFmtId="0" fontId="8" fillId="0" borderId="3" xfId="0" applyFont="1" applyBorder="1"/>
    <xf numFmtId="4" fontId="8" fillId="0" borderId="3" xfId="0" applyNumberFormat="1" applyFont="1" applyBorder="1"/>
    <xf numFmtId="0" fontId="1" fillId="0" borderId="3" xfId="0" applyFont="1" applyBorder="1"/>
    <xf numFmtId="14" fontId="1" fillId="0" borderId="3" xfId="0" applyNumberFormat="1" applyFont="1" applyBorder="1"/>
    <xf numFmtId="4" fontId="1" fillId="0" borderId="3" xfId="0" applyNumberFormat="1" applyFont="1" applyBorder="1"/>
    <xf numFmtId="14" fontId="12" fillId="0" borderId="3" xfId="1" applyNumberFormat="1" applyFont="1" applyBorder="1"/>
    <xf numFmtId="14" fontId="8" fillId="0" borderId="3" xfId="0" applyNumberFormat="1" applyFont="1" applyBorder="1"/>
    <xf numFmtId="0" fontId="0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8" fillId="0" borderId="7" xfId="0" applyFont="1" applyBorder="1"/>
    <xf numFmtId="4" fontId="8" fillId="0" borderId="8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8" fillId="0" borderId="9" xfId="0" applyFont="1" applyBorder="1"/>
    <xf numFmtId="0" fontId="8" fillId="0" borderId="10" xfId="0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0" fontId="1" fillId="0" borderId="12" xfId="0" applyFont="1" applyBorder="1"/>
    <xf numFmtId="14" fontId="1" fillId="0" borderId="13" xfId="0" applyNumberFormat="1" applyFont="1" applyBorder="1"/>
    <xf numFmtId="4" fontId="8" fillId="0" borderId="13" xfId="0" applyNumberFormat="1" applyFont="1" applyBorder="1"/>
    <xf numFmtId="4" fontId="1" fillId="0" borderId="14" xfId="0" applyNumberFormat="1" applyFont="1" applyBorder="1"/>
    <xf numFmtId="0" fontId="1" fillId="0" borderId="4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14" fontId="12" fillId="0" borderId="3" xfId="1" applyNumberFormat="1" applyFont="1" applyFill="1" applyBorder="1"/>
    <xf numFmtId="0" fontId="5" fillId="0" borderId="4" xfId="0" applyFont="1" applyBorder="1" applyAlignment="1">
      <alignment horizontal="center"/>
    </xf>
    <xf numFmtId="0" fontId="4" fillId="0" borderId="6" xfId="0" applyFont="1" applyBorder="1"/>
    <xf numFmtId="0" fontId="8" fillId="0" borderId="8" xfId="0" applyFont="1" applyBorder="1"/>
    <xf numFmtId="4" fontId="1" fillId="0" borderId="7" xfId="0" applyNumberFormat="1" applyFont="1" applyBorder="1"/>
    <xf numFmtId="0" fontId="1" fillId="0" borderId="8" xfId="0" applyFont="1" applyBorder="1"/>
    <xf numFmtId="14" fontId="8" fillId="0" borderId="7" xfId="0" applyNumberFormat="1" applyFont="1" applyBorder="1"/>
    <xf numFmtId="4" fontId="8" fillId="0" borderId="9" xfId="0" applyNumberFormat="1" applyFont="1" applyBorder="1"/>
    <xf numFmtId="0" fontId="8" fillId="0" borderId="11" xfId="0" applyFont="1" applyBorder="1"/>
    <xf numFmtId="0" fontId="1" fillId="0" borderId="15" xfId="0" applyFont="1" applyBorder="1"/>
    <xf numFmtId="0" fontId="1" fillId="0" borderId="16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9" xfId="0" applyNumberFormat="1" applyFont="1" applyBorder="1"/>
    <xf numFmtId="14" fontId="1" fillId="0" borderId="10" xfId="0" applyNumberFormat="1" applyFont="1" applyBorder="1"/>
    <xf numFmtId="4" fontId="1" fillId="0" borderId="10" xfId="0" applyNumberFormat="1" applyFont="1" applyBorder="1"/>
    <xf numFmtId="0" fontId="1" fillId="0" borderId="11" xfId="0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4" fontId="8" fillId="0" borderId="7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1" fillId="0" borderId="0" xfId="0" applyFont="1" applyBorder="1"/>
    <xf numFmtId="0" fontId="0" fillId="0" borderId="0" xfId="0" applyFont="1" applyBorder="1"/>
    <xf numFmtId="0" fontId="14" fillId="0" borderId="0" xfId="0" applyFont="1" applyBorder="1"/>
    <xf numFmtId="0" fontId="0" fillId="0" borderId="0" xfId="0" applyBorder="1"/>
    <xf numFmtId="0" fontId="15" fillId="0" borderId="0" xfId="0" applyFont="1" applyBorder="1"/>
    <xf numFmtId="4" fontId="1" fillId="0" borderId="12" xfId="0" applyNumberFormat="1" applyFont="1" applyBorder="1"/>
    <xf numFmtId="0" fontId="0" fillId="0" borderId="7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10</xdr:col>
      <xdr:colOff>508000</xdr:colOff>
      <xdr:row>31</xdr:row>
      <xdr:rowOff>39459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50800"/>
          <a:ext cx="10058400" cy="6186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63500</xdr:rowOff>
    </xdr:from>
    <xdr:to>
      <xdr:col>8</xdr:col>
      <xdr:colOff>165100</xdr:colOff>
      <xdr:row>27</xdr:row>
      <xdr:rowOff>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3500"/>
          <a:ext cx="8369300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8</xdr:col>
      <xdr:colOff>558800</xdr:colOff>
      <xdr:row>19</xdr:row>
      <xdr:rowOff>152400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88900"/>
          <a:ext cx="8864600" cy="3771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8</xdr:col>
      <xdr:colOff>431800</xdr:colOff>
      <xdr:row>19</xdr:row>
      <xdr:rowOff>88900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3500"/>
          <a:ext cx="8369300" cy="336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5" sqref="A5"/>
    </sheetView>
  </sheetViews>
  <sheetFormatPr baseColWidth="10" defaultColWidth="8.83203125" defaultRowHeight="13" x14ac:dyDescent="0.15"/>
  <cols>
    <col min="4" max="4" width="13.5" customWidth="1"/>
    <col min="5" max="5" width="15.6640625" bestFit="1" customWidth="1"/>
  </cols>
  <sheetData>
    <row r="1" spans="1:6" s="2" customFormat="1" ht="18" x14ac:dyDescent="0.2">
      <c r="A1" s="2" t="s">
        <v>1</v>
      </c>
      <c r="E1" s="3">
        <v>42551</v>
      </c>
    </row>
    <row r="3" spans="1:6" x14ac:dyDescent="0.15">
      <c r="A3" s="11" t="s">
        <v>33</v>
      </c>
      <c r="E3" s="6">
        <f>HB!E19</f>
        <v>673.94000000000233</v>
      </c>
      <c r="F3" t="s">
        <v>60</v>
      </c>
    </row>
    <row r="4" spans="1:6" x14ac:dyDescent="0.15">
      <c r="A4" s="15" t="s">
        <v>63</v>
      </c>
      <c r="E4" s="6">
        <v>1250</v>
      </c>
    </row>
    <row r="5" spans="1:6" x14ac:dyDescent="0.15">
      <c r="E5" s="6"/>
    </row>
    <row r="6" spans="1:6" x14ac:dyDescent="0.15">
      <c r="A6" t="s">
        <v>2</v>
      </c>
      <c r="E6" s="6">
        <f>SUM(E2:E5)</f>
        <v>1923.9400000000023</v>
      </c>
    </row>
    <row r="7" spans="1:6" x14ac:dyDescent="0.15">
      <c r="E7" s="6"/>
    </row>
    <row r="8" spans="1:6" x14ac:dyDescent="0.15">
      <c r="E8" s="6"/>
    </row>
    <row r="9" spans="1:6" ht="18" x14ac:dyDescent="0.2">
      <c r="A9" s="2" t="s">
        <v>3</v>
      </c>
      <c r="E9" s="6"/>
    </row>
    <row r="10" spans="1:6" x14ac:dyDescent="0.15">
      <c r="E10" s="6"/>
    </row>
    <row r="11" spans="1:6" x14ac:dyDescent="0.15">
      <c r="E11" s="6"/>
    </row>
    <row r="12" spans="1:6" x14ac:dyDescent="0.15">
      <c r="A12" t="s">
        <v>4</v>
      </c>
      <c r="E12" s="6">
        <v>0</v>
      </c>
    </row>
    <row r="14" spans="1:6" x14ac:dyDescent="0.15">
      <c r="A14" s="1" t="s">
        <v>5</v>
      </c>
      <c r="E14" s="5">
        <f>E6+E12</f>
        <v>1923.9400000000023</v>
      </c>
    </row>
    <row r="18" spans="1:15" x14ac:dyDescent="0.15">
      <c r="A18" t="s">
        <v>13</v>
      </c>
      <c r="E18" s="6">
        <f>HB!Q12</f>
        <v>32057.5</v>
      </c>
    </row>
    <row r="19" spans="1:15" x14ac:dyDescent="0.15">
      <c r="N19" s="11"/>
      <c r="O19" s="14"/>
    </row>
    <row r="20" spans="1:15" x14ac:dyDescent="0.15">
      <c r="A20" s="11" t="s">
        <v>32</v>
      </c>
      <c r="E20" s="6">
        <f>HB!K19</f>
        <v>79753.64</v>
      </c>
      <c r="N20" s="11"/>
      <c r="O20" s="14"/>
    </row>
    <row r="21" spans="1:15" x14ac:dyDescent="0.15">
      <c r="N21" s="11"/>
      <c r="O21" s="14"/>
    </row>
    <row r="22" spans="1:15" x14ac:dyDescent="0.15">
      <c r="A22" t="s">
        <v>23</v>
      </c>
      <c r="E22" s="6">
        <f>HB!W9</f>
        <v>339681.03</v>
      </c>
      <c r="N22" s="11"/>
      <c r="O22" s="14"/>
    </row>
    <row r="23" spans="1:15" x14ac:dyDescent="0.15">
      <c r="N23" s="11"/>
      <c r="O23" s="14"/>
    </row>
    <row r="25" spans="1:15" x14ac:dyDescent="0.15">
      <c r="A25" s="17" t="s">
        <v>59</v>
      </c>
      <c r="B25" s="17"/>
      <c r="C25" s="17"/>
      <c r="D25" s="17"/>
      <c r="E25" s="17"/>
      <c r="F25" s="17"/>
    </row>
    <row r="26" spans="1:15" x14ac:dyDescent="0.15">
      <c r="A26" s="1" t="s">
        <v>25</v>
      </c>
      <c r="D26" s="16"/>
      <c r="E26" s="1"/>
    </row>
    <row r="27" spans="1:15" x14ac:dyDescent="0.15">
      <c r="A27" s="11"/>
      <c r="D27" s="21"/>
    </row>
    <row r="28" spans="1:15" x14ac:dyDescent="0.15">
      <c r="A28" s="20" t="s">
        <v>31</v>
      </c>
      <c r="D28" s="14">
        <f>SUM(D27:D27)</f>
        <v>0</v>
      </c>
      <c r="E28" s="6"/>
    </row>
    <row r="29" spans="1:15" x14ac:dyDescent="0.15">
      <c r="A29" s="11"/>
      <c r="B29" s="14"/>
      <c r="D29" s="16"/>
      <c r="E29" s="6"/>
      <c r="K29" s="11"/>
    </row>
    <row r="30" spans="1:15" x14ac:dyDescent="0.15">
      <c r="A30" s="1" t="s">
        <v>24</v>
      </c>
      <c r="D30" s="16"/>
      <c r="E30" s="6"/>
    </row>
    <row r="31" spans="1:15" x14ac:dyDescent="0.15">
      <c r="A31" s="11"/>
      <c r="D31" s="21"/>
      <c r="E31" s="5"/>
    </row>
    <row r="32" spans="1:15" x14ac:dyDescent="0.15">
      <c r="A32" s="11"/>
      <c r="D32" s="14">
        <f>SUM(D31:D31)</f>
        <v>0</v>
      </c>
      <c r="E32" s="6"/>
    </row>
    <row r="38" spans="5:5" x14ac:dyDescent="0.15">
      <c r="E38" s="5"/>
    </row>
  </sheetData>
  <phoneticPr fontId="3" type="noConversion"/>
  <pageMargins left="0.75" right="0.75" top="1" bottom="1" header="0.5" footer="0.5"/>
  <pageSetup paperSize="9" orientation="portrait" horizontalDpi="0" verticalDpi="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9" sqref="E19"/>
    </sheetView>
  </sheetViews>
  <sheetFormatPr baseColWidth="10" defaultColWidth="8.83203125" defaultRowHeight="13" x14ac:dyDescent="0.15"/>
  <cols>
    <col min="2" max="2" width="21.33203125" customWidth="1"/>
    <col min="3" max="3" width="17.6640625" bestFit="1" customWidth="1"/>
    <col min="5" max="5" width="29.5" customWidth="1"/>
  </cols>
  <sheetData>
    <row r="1" spans="1:5" s="10" customFormat="1" ht="16" x14ac:dyDescent="0.2">
      <c r="A1" s="4" t="s">
        <v>30</v>
      </c>
      <c r="C1" s="4" t="s">
        <v>37</v>
      </c>
    </row>
    <row r="3" spans="1:5" x14ac:dyDescent="0.15">
      <c r="A3" s="1" t="s">
        <v>9</v>
      </c>
      <c r="C3" s="6"/>
      <c r="D3" s="17" t="s">
        <v>26</v>
      </c>
    </row>
    <row r="4" spans="1:5" x14ac:dyDescent="0.15">
      <c r="A4" s="11" t="s">
        <v>35</v>
      </c>
      <c r="C4" s="6">
        <f>HB!E14</f>
        <v>2500</v>
      </c>
      <c r="D4" s="15" t="s">
        <v>55</v>
      </c>
    </row>
    <row r="5" spans="1:5" x14ac:dyDescent="0.15">
      <c r="A5" t="s">
        <v>0</v>
      </c>
      <c r="C5" s="6">
        <f>HB!E7</f>
        <v>1250</v>
      </c>
      <c r="D5" s="15" t="s">
        <v>56</v>
      </c>
      <c r="E5" t="s">
        <v>57</v>
      </c>
    </row>
    <row r="6" spans="1:5" s="1" customFormat="1" x14ac:dyDescent="0.15">
      <c r="A6" s="1" t="s">
        <v>12</v>
      </c>
      <c r="C6" s="5">
        <f>SUM(C4:C5)</f>
        <v>3750</v>
      </c>
    </row>
    <row r="7" spans="1:5" x14ac:dyDescent="0.15">
      <c r="C7" s="6"/>
    </row>
    <row r="8" spans="1:5" x14ac:dyDescent="0.15">
      <c r="A8" s="1" t="s">
        <v>10</v>
      </c>
      <c r="C8" s="6"/>
    </row>
    <row r="9" spans="1:5" x14ac:dyDescent="0.15">
      <c r="A9" s="11" t="s">
        <v>27</v>
      </c>
      <c r="C9" s="6">
        <f>HB!E15</f>
        <v>-859</v>
      </c>
      <c r="D9" s="15" t="s">
        <v>58</v>
      </c>
    </row>
    <row r="10" spans="1:5" s="1" customFormat="1" x14ac:dyDescent="0.15">
      <c r="A10" s="1" t="s">
        <v>11</v>
      </c>
      <c r="C10" s="5">
        <f>SUM(C9:C9)</f>
        <v>-859</v>
      </c>
    </row>
    <row r="11" spans="1:5" x14ac:dyDescent="0.15">
      <c r="C11" s="6"/>
    </row>
    <row r="12" spans="1:5" x14ac:dyDescent="0.15">
      <c r="A12" s="18" t="s">
        <v>17</v>
      </c>
      <c r="B12" s="17"/>
      <c r="C12" s="19">
        <f>C6+C10</f>
        <v>2891</v>
      </c>
    </row>
    <row r="13" spans="1:5" x14ac:dyDescent="0.15">
      <c r="C13" s="6"/>
    </row>
    <row r="14" spans="1:5" x14ac:dyDescent="0.15">
      <c r="A14" s="1" t="s">
        <v>28</v>
      </c>
      <c r="C14" s="6"/>
    </row>
    <row r="15" spans="1:5" x14ac:dyDescent="0.15">
      <c r="A15" s="11" t="s">
        <v>7</v>
      </c>
      <c r="C15" s="6">
        <v>0</v>
      </c>
      <c r="D15" s="11"/>
    </row>
    <row r="16" spans="1:5" x14ac:dyDescent="0.15">
      <c r="A16" s="1" t="s">
        <v>29</v>
      </c>
      <c r="B16" s="1"/>
      <c r="C16" s="5">
        <f>C15</f>
        <v>0</v>
      </c>
    </row>
    <row r="17" spans="1:6" x14ac:dyDescent="0.15">
      <c r="C17" s="6"/>
    </row>
    <row r="18" spans="1:6" x14ac:dyDescent="0.15">
      <c r="A18" s="18" t="s">
        <v>16</v>
      </c>
      <c r="B18" s="18"/>
      <c r="C18" s="19">
        <f>C12+C16</f>
        <v>2891</v>
      </c>
    </row>
    <row r="19" spans="1:6" x14ac:dyDescent="0.15">
      <c r="C19" s="6"/>
    </row>
    <row r="20" spans="1:6" x14ac:dyDescent="0.15">
      <c r="C20" s="6"/>
    </row>
    <row r="21" spans="1:6" ht="14" x14ac:dyDescent="0.15">
      <c r="A21" s="8" t="s">
        <v>18</v>
      </c>
      <c r="B21" s="8"/>
      <c r="C21" s="9">
        <f>C18</f>
        <v>2891</v>
      </c>
      <c r="F21" s="6"/>
    </row>
    <row r="22" spans="1:6" x14ac:dyDescent="0.15">
      <c r="C22" s="6"/>
      <c r="F22" s="6"/>
    </row>
    <row r="23" spans="1:6" x14ac:dyDescent="0.15">
      <c r="C23" s="6"/>
    </row>
    <row r="24" spans="1:6" x14ac:dyDescent="0.15">
      <c r="C24" s="6"/>
      <c r="F24" s="6"/>
    </row>
    <row r="25" spans="1:6" x14ac:dyDescent="0.15">
      <c r="C25" s="6"/>
    </row>
    <row r="26" spans="1:6" x14ac:dyDescent="0.15">
      <c r="C26" s="6"/>
      <c r="F26" s="6"/>
    </row>
    <row r="27" spans="1:6" x14ac:dyDescent="0.15">
      <c r="C27" s="6"/>
    </row>
    <row r="28" spans="1:6" x14ac:dyDescent="0.15">
      <c r="C28" s="6"/>
    </row>
    <row r="29" spans="1:6" x14ac:dyDescent="0.15">
      <c r="C29" s="6"/>
    </row>
    <row r="30" spans="1:6" x14ac:dyDescent="0.15">
      <c r="C30" s="6"/>
    </row>
  </sheetData>
  <phoneticPr fontId="3" type="noConversion"/>
  <pageMargins left="0.75" right="0.75" top="1" bottom="1" header="0.5" footer="0.5"/>
  <pageSetup paperSize="9" orientation="portrait" horizontalDpi="0" verticalDpi="0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tabSelected="1" workbookViewId="0">
      <selection activeCell="Q33" sqref="Q33"/>
    </sheetView>
  </sheetViews>
  <sheetFormatPr baseColWidth="10" defaultColWidth="8.83203125" defaultRowHeight="13" x14ac:dyDescent="0.15"/>
  <cols>
    <col min="1" max="1" width="2.83203125" style="11" customWidth="1"/>
    <col min="2" max="2" width="6.33203125" style="11" customWidth="1"/>
    <col min="3" max="3" width="11.5" style="11" bestFit="1" customWidth="1"/>
    <col min="4" max="4" width="32.6640625" style="11" customWidth="1"/>
    <col min="5" max="5" width="13.1640625" style="14" customWidth="1"/>
    <col min="6" max="6" width="11.5" style="14" customWidth="1"/>
    <col min="7" max="7" width="3.1640625" style="14" customWidth="1"/>
    <col min="8" max="8" width="6.6640625" style="11" customWidth="1"/>
    <col min="9" max="9" width="11.5" style="11" bestFit="1" customWidth="1"/>
    <col min="10" max="10" width="26.6640625" style="11" customWidth="1"/>
    <col min="11" max="11" width="9.6640625" style="11" bestFit="1" customWidth="1"/>
    <col min="12" max="12" width="10.1640625" style="11" customWidth="1"/>
    <col min="13" max="13" width="6" style="11" customWidth="1"/>
    <col min="14" max="14" width="5.6640625" style="14" customWidth="1"/>
    <col min="15" max="15" width="10.5" style="11" bestFit="1" customWidth="1"/>
    <col min="16" max="16" width="27" style="11" customWidth="1"/>
    <col min="17" max="17" width="13.6640625" style="14" customWidth="1"/>
    <col min="18" max="18" width="11.1640625" style="14" customWidth="1"/>
    <col min="19" max="19" width="3.6640625" style="11" customWidth="1"/>
    <col min="20" max="20" width="7.6640625" style="11" customWidth="1"/>
    <col min="21" max="21" width="11.5" style="11" bestFit="1" customWidth="1"/>
    <col min="22" max="22" width="28.1640625" style="11" customWidth="1"/>
    <col min="23" max="23" width="10.33203125" style="11" bestFit="1" customWidth="1"/>
    <col min="24" max="24" width="10.1640625" style="11" bestFit="1" customWidth="1"/>
    <col min="25" max="16384" width="8.83203125" style="11"/>
  </cols>
  <sheetData>
    <row r="1" spans="2:24" s="4" customFormat="1" ht="19" thickBot="1" x14ac:dyDescent="0.25">
      <c r="C1" s="2" t="s">
        <v>14</v>
      </c>
      <c r="I1" s="2" t="s">
        <v>14</v>
      </c>
      <c r="O1" s="2" t="s">
        <v>14</v>
      </c>
      <c r="U1" s="2" t="s">
        <v>14</v>
      </c>
    </row>
    <row r="2" spans="2:24" s="4" customFormat="1" ht="18" x14ac:dyDescent="0.2">
      <c r="B2" s="48"/>
      <c r="C2" s="49"/>
      <c r="D2" s="50" t="s">
        <v>15</v>
      </c>
      <c r="E2" s="51"/>
      <c r="F2" s="52"/>
      <c r="G2" s="7"/>
      <c r="H2" s="70"/>
      <c r="I2" s="51"/>
      <c r="J2" s="50" t="s">
        <v>34</v>
      </c>
      <c r="K2" s="51"/>
      <c r="L2" s="71"/>
      <c r="N2" s="70"/>
      <c r="O2" s="51"/>
      <c r="P2" s="50" t="s">
        <v>13</v>
      </c>
      <c r="Q2" s="86"/>
      <c r="R2" s="87"/>
      <c r="S2" s="7"/>
      <c r="T2" s="70"/>
      <c r="U2" s="51"/>
      <c r="V2" s="50" t="s">
        <v>23</v>
      </c>
      <c r="W2" s="51"/>
      <c r="X2" s="71"/>
    </row>
    <row r="3" spans="2:24" x14ac:dyDescent="0.15">
      <c r="B3" s="53"/>
      <c r="C3" s="40"/>
      <c r="D3" s="40"/>
      <c r="E3" s="41"/>
      <c r="F3" s="54"/>
      <c r="H3" s="53"/>
      <c r="I3" s="40"/>
      <c r="J3" s="47"/>
      <c r="K3" s="40"/>
      <c r="L3" s="72"/>
      <c r="N3" s="88"/>
      <c r="O3" s="40"/>
      <c r="P3" s="40"/>
      <c r="Q3" s="41"/>
      <c r="R3" s="54"/>
      <c r="T3" s="53"/>
      <c r="U3" s="40"/>
      <c r="V3" s="47"/>
      <c r="W3" s="40"/>
      <c r="X3" s="72"/>
    </row>
    <row r="4" spans="2:24" s="1" customFormat="1" x14ac:dyDescent="0.15">
      <c r="B4" s="55"/>
      <c r="C4" s="43">
        <v>42186</v>
      </c>
      <c r="D4" s="43" t="s">
        <v>6</v>
      </c>
      <c r="E4" s="41">
        <v>6322.94</v>
      </c>
      <c r="F4" s="56"/>
      <c r="G4" s="5"/>
      <c r="H4" s="73"/>
      <c r="I4" s="43">
        <v>42186</v>
      </c>
      <c r="J4" s="43" t="s">
        <v>6</v>
      </c>
      <c r="K4" s="44">
        <v>72990.64</v>
      </c>
      <c r="L4" s="74"/>
      <c r="N4" s="73"/>
      <c r="O4" s="43">
        <v>42186</v>
      </c>
      <c r="P4" s="43" t="s">
        <v>6</v>
      </c>
      <c r="Q4" s="41">
        <v>40707.5</v>
      </c>
      <c r="R4" s="56"/>
      <c r="S4" s="5"/>
      <c r="T4" s="73"/>
      <c r="U4" s="43">
        <v>42186</v>
      </c>
      <c r="V4" s="43" t="s">
        <v>6</v>
      </c>
      <c r="W4" s="44">
        <v>345226.03</v>
      </c>
      <c r="X4" s="74"/>
    </row>
    <row r="5" spans="2:24" s="1" customFormat="1" ht="14" thickBot="1" x14ac:dyDescent="0.2">
      <c r="B5" s="61"/>
      <c r="C5" s="62"/>
      <c r="D5" s="62"/>
      <c r="E5" s="63"/>
      <c r="F5" s="64"/>
      <c r="G5" s="5"/>
      <c r="H5" s="82"/>
      <c r="I5" s="83"/>
      <c r="J5" s="83"/>
      <c r="K5" s="84"/>
      <c r="L5" s="85"/>
      <c r="N5" s="96"/>
      <c r="O5" s="62"/>
      <c r="P5" s="62"/>
      <c r="Q5" s="63"/>
      <c r="R5" s="64"/>
      <c r="S5" s="5"/>
      <c r="T5" s="82"/>
      <c r="U5" s="83"/>
      <c r="V5" s="83"/>
      <c r="W5" s="84"/>
      <c r="X5" s="85"/>
    </row>
    <row r="6" spans="2:24" s="1" customFormat="1" x14ac:dyDescent="0.15">
      <c r="B6" s="65" t="s">
        <v>19</v>
      </c>
      <c r="C6" s="66" t="s">
        <v>61</v>
      </c>
      <c r="D6" s="66" t="s">
        <v>62</v>
      </c>
      <c r="E6" s="67" t="s">
        <v>21</v>
      </c>
      <c r="F6" s="68" t="s">
        <v>20</v>
      </c>
      <c r="G6" s="5"/>
      <c r="H6" s="78" t="s">
        <v>19</v>
      </c>
      <c r="I6" s="79" t="s">
        <v>61</v>
      </c>
      <c r="J6" s="79" t="s">
        <v>62</v>
      </c>
      <c r="K6" s="80" t="s">
        <v>21</v>
      </c>
      <c r="L6" s="81" t="s">
        <v>20</v>
      </c>
      <c r="N6" s="65" t="s">
        <v>19</v>
      </c>
      <c r="O6" s="66" t="s">
        <v>61</v>
      </c>
      <c r="P6" s="66" t="s">
        <v>62</v>
      </c>
      <c r="Q6" s="67" t="s">
        <v>21</v>
      </c>
      <c r="R6" s="68" t="s">
        <v>20</v>
      </c>
      <c r="S6" s="5"/>
      <c r="T6" s="78" t="s">
        <v>19</v>
      </c>
      <c r="U6" s="79" t="s">
        <v>61</v>
      </c>
      <c r="V6" s="79" t="s">
        <v>62</v>
      </c>
      <c r="W6" s="80" t="s">
        <v>21</v>
      </c>
      <c r="X6" s="81" t="s">
        <v>20</v>
      </c>
    </row>
    <row r="7" spans="2:24" ht="14" x14ac:dyDescent="0.15">
      <c r="B7" s="97">
        <v>15</v>
      </c>
      <c r="C7" s="45">
        <v>42340</v>
      </c>
      <c r="D7" s="40" t="s">
        <v>38</v>
      </c>
      <c r="E7" s="41">
        <v>1250</v>
      </c>
      <c r="F7" s="54">
        <f>E4+E7</f>
        <v>7572.94</v>
      </c>
      <c r="H7" s="53">
        <v>4</v>
      </c>
      <c r="I7" s="45">
        <v>42394</v>
      </c>
      <c r="J7" s="40" t="s">
        <v>41</v>
      </c>
      <c r="K7" s="41">
        <v>968</v>
      </c>
      <c r="L7" s="54">
        <f>K4+K7</f>
        <v>73958.64</v>
      </c>
      <c r="M7" s="14"/>
      <c r="N7" s="53">
        <v>11</v>
      </c>
      <c r="O7" s="46">
        <v>42408</v>
      </c>
      <c r="P7" s="40" t="s">
        <v>51</v>
      </c>
      <c r="Q7" s="41">
        <v>-3550</v>
      </c>
      <c r="R7" s="54">
        <f>Q4+Q7</f>
        <v>37157.5</v>
      </c>
      <c r="S7" s="14"/>
      <c r="T7" s="53">
        <v>14</v>
      </c>
      <c r="U7" s="45">
        <v>42290</v>
      </c>
      <c r="V7" s="40" t="s">
        <v>54</v>
      </c>
      <c r="W7" s="41">
        <v>-5545</v>
      </c>
      <c r="X7" s="54">
        <f>W4+W7</f>
        <v>339681.03</v>
      </c>
    </row>
    <row r="8" spans="2:24" ht="14" x14ac:dyDescent="0.15">
      <c r="B8" s="53">
        <v>1</v>
      </c>
      <c r="C8" s="45">
        <v>42346</v>
      </c>
      <c r="D8" s="40" t="s">
        <v>39</v>
      </c>
      <c r="E8" s="41">
        <v>968</v>
      </c>
      <c r="F8" s="54">
        <f>F7+E8</f>
        <v>8540.9399999999987</v>
      </c>
      <c r="H8" s="53">
        <v>4</v>
      </c>
      <c r="I8" s="45">
        <v>42394</v>
      </c>
      <c r="J8" s="40" t="s">
        <v>41</v>
      </c>
      <c r="K8" s="41">
        <v>51600</v>
      </c>
      <c r="L8" s="54">
        <f>L7+K8</f>
        <v>125558.64</v>
      </c>
      <c r="M8" s="14"/>
      <c r="N8" s="53">
        <v>12</v>
      </c>
      <c r="O8" s="46">
        <v>42515</v>
      </c>
      <c r="P8" s="40" t="s">
        <v>52</v>
      </c>
      <c r="Q8" s="41">
        <v>-7320</v>
      </c>
      <c r="R8" s="54">
        <f>R7+Q8</f>
        <v>29837.5</v>
      </c>
      <c r="S8" s="14"/>
      <c r="T8" s="97"/>
      <c r="U8" s="40"/>
      <c r="V8" s="40"/>
      <c r="W8" s="41"/>
      <c r="X8" s="72"/>
    </row>
    <row r="9" spans="2:24" ht="14" x14ac:dyDescent="0.15">
      <c r="B9" s="53">
        <v>1</v>
      </c>
      <c r="C9" s="45">
        <v>42347</v>
      </c>
      <c r="D9" s="40" t="s">
        <v>36</v>
      </c>
      <c r="E9" s="41">
        <v>51600</v>
      </c>
      <c r="F9" s="54">
        <f t="shared" ref="F9:F14" si="0">F8+E9</f>
        <v>60140.94</v>
      </c>
      <c r="H9" s="53">
        <v>4</v>
      </c>
      <c r="I9" s="45">
        <v>42394</v>
      </c>
      <c r="J9" s="40" t="s">
        <v>42</v>
      </c>
      <c r="K9" s="41">
        <v>-2500</v>
      </c>
      <c r="L9" s="54">
        <f t="shared" ref="L9:L14" si="1">L8+K9</f>
        <v>123058.64</v>
      </c>
      <c r="M9" s="14"/>
      <c r="N9" s="53">
        <v>13</v>
      </c>
      <c r="O9" s="46">
        <v>42536</v>
      </c>
      <c r="P9" s="40" t="s">
        <v>53</v>
      </c>
      <c r="Q9" s="41">
        <v>2220</v>
      </c>
      <c r="R9" s="54">
        <f>R8+Q9</f>
        <v>32057.5</v>
      </c>
      <c r="S9" s="14"/>
      <c r="T9" s="53"/>
      <c r="U9" s="43">
        <v>42551</v>
      </c>
      <c r="V9" s="42" t="s">
        <v>8</v>
      </c>
      <c r="W9" s="44">
        <f>SUM(W4:W8)</f>
        <v>339681.03</v>
      </c>
      <c r="X9" s="72"/>
    </row>
    <row r="10" spans="2:24" ht="14" x14ac:dyDescent="0.15">
      <c r="B10" s="53">
        <v>1</v>
      </c>
      <c r="C10" s="45">
        <v>42355</v>
      </c>
      <c r="D10" s="40" t="s">
        <v>40</v>
      </c>
      <c r="E10" s="41">
        <v>400</v>
      </c>
      <c r="F10" s="54">
        <f t="shared" si="0"/>
        <v>60540.94</v>
      </c>
      <c r="H10" s="53">
        <v>4</v>
      </c>
      <c r="I10" s="45">
        <v>42394</v>
      </c>
      <c r="J10" s="40" t="s">
        <v>41</v>
      </c>
      <c r="K10" s="41">
        <v>400</v>
      </c>
      <c r="L10" s="54">
        <f t="shared" si="1"/>
        <v>123458.64</v>
      </c>
      <c r="M10" s="14"/>
      <c r="N10" s="53"/>
      <c r="O10" s="46"/>
      <c r="P10" s="40"/>
      <c r="Q10" s="41"/>
      <c r="R10" s="54"/>
      <c r="S10" s="14"/>
      <c r="T10" s="75"/>
      <c r="U10" s="46">
        <v>42551</v>
      </c>
      <c r="V10" s="47" t="s">
        <v>22</v>
      </c>
      <c r="W10" s="41">
        <v>339681.03</v>
      </c>
      <c r="X10" s="72"/>
    </row>
    <row r="11" spans="2:24" ht="15" thickBot="1" x14ac:dyDescent="0.2">
      <c r="B11" s="53">
        <v>1</v>
      </c>
      <c r="C11" s="45">
        <v>42394</v>
      </c>
      <c r="D11" s="40" t="s">
        <v>41</v>
      </c>
      <c r="E11" s="41">
        <v>-968</v>
      </c>
      <c r="F11" s="54">
        <f t="shared" si="0"/>
        <v>59572.94</v>
      </c>
      <c r="H11" s="53">
        <v>5</v>
      </c>
      <c r="I11" s="45">
        <v>42394</v>
      </c>
      <c r="J11" s="40" t="s">
        <v>45</v>
      </c>
      <c r="K11" s="41">
        <v>-1005</v>
      </c>
      <c r="L11" s="54">
        <f t="shared" si="1"/>
        <v>122453.64</v>
      </c>
      <c r="M11" s="14"/>
      <c r="N11" s="53"/>
      <c r="O11" s="46"/>
      <c r="P11" s="40"/>
      <c r="Q11" s="41"/>
      <c r="R11" s="54"/>
      <c r="S11" s="14"/>
      <c r="T11" s="57"/>
      <c r="U11" s="58"/>
      <c r="V11" s="58"/>
      <c r="W11" s="59"/>
      <c r="X11" s="77"/>
    </row>
    <row r="12" spans="2:24" ht="14" x14ac:dyDescent="0.15">
      <c r="B12" s="53">
        <v>1</v>
      </c>
      <c r="C12" s="45">
        <v>42394</v>
      </c>
      <c r="D12" s="40" t="s">
        <v>41</v>
      </c>
      <c r="E12" s="41">
        <v>-51600</v>
      </c>
      <c r="F12" s="54">
        <f t="shared" si="0"/>
        <v>7972.9400000000023</v>
      </c>
      <c r="H12" s="53">
        <v>6</v>
      </c>
      <c r="I12" s="45">
        <v>42444</v>
      </c>
      <c r="J12" s="47" t="s">
        <v>46</v>
      </c>
      <c r="K12" s="41">
        <v>-8540</v>
      </c>
      <c r="L12" s="54">
        <f t="shared" si="1"/>
        <v>113913.64</v>
      </c>
      <c r="M12" s="14"/>
      <c r="N12" s="88"/>
      <c r="O12" s="43">
        <v>42551</v>
      </c>
      <c r="P12" s="42" t="s">
        <v>8</v>
      </c>
      <c r="Q12" s="41">
        <f>SUM(Q4:Q11)</f>
        <v>32057.5</v>
      </c>
      <c r="R12" s="54"/>
      <c r="S12" s="14"/>
      <c r="T12" s="14"/>
      <c r="U12" s="5"/>
      <c r="V12" s="5"/>
      <c r="W12" s="1"/>
      <c r="X12" s="1"/>
    </row>
    <row r="13" spans="2:24" ht="14" x14ac:dyDescent="0.15">
      <c r="B13" s="53">
        <v>1</v>
      </c>
      <c r="C13" s="45">
        <v>42394</v>
      </c>
      <c r="D13" s="40" t="s">
        <v>41</v>
      </c>
      <c r="E13" s="41">
        <v>-400</v>
      </c>
      <c r="F13" s="54">
        <f t="shared" si="0"/>
        <v>7572.9400000000023</v>
      </c>
      <c r="H13" s="53">
        <v>7</v>
      </c>
      <c r="I13" s="45">
        <v>42485</v>
      </c>
      <c r="J13" s="40" t="s">
        <v>47</v>
      </c>
      <c r="K13" s="41">
        <v>-8540</v>
      </c>
      <c r="L13" s="54">
        <f t="shared" si="1"/>
        <v>105373.64</v>
      </c>
      <c r="M13" s="14"/>
      <c r="N13" s="88"/>
      <c r="O13" s="46">
        <v>42551</v>
      </c>
      <c r="P13" s="47" t="s">
        <v>22</v>
      </c>
      <c r="Q13" s="41">
        <v>32057.5</v>
      </c>
      <c r="R13" s="56"/>
      <c r="S13" s="14"/>
      <c r="T13" s="5"/>
    </row>
    <row r="14" spans="2:24" ht="15" thickBot="1" x14ac:dyDescent="0.2">
      <c r="B14" s="53">
        <v>1</v>
      </c>
      <c r="C14" s="45">
        <v>42394</v>
      </c>
      <c r="D14" s="40" t="s">
        <v>42</v>
      </c>
      <c r="E14" s="41">
        <v>2500</v>
      </c>
      <c r="F14" s="54">
        <f t="shared" si="0"/>
        <v>10072.940000000002</v>
      </c>
      <c r="H14" s="53">
        <v>8</v>
      </c>
      <c r="I14" s="45">
        <v>42507</v>
      </c>
      <c r="J14" s="40" t="s">
        <v>48</v>
      </c>
      <c r="K14" s="41">
        <v>-8540</v>
      </c>
      <c r="L14" s="54">
        <f t="shared" si="1"/>
        <v>96833.64</v>
      </c>
      <c r="N14" s="76"/>
      <c r="O14" s="58"/>
      <c r="P14" s="58"/>
      <c r="Q14" s="59"/>
      <c r="R14" s="60"/>
      <c r="S14" s="14"/>
    </row>
    <row r="15" spans="2:24" ht="14" x14ac:dyDescent="0.15">
      <c r="B15" s="53">
        <v>2</v>
      </c>
      <c r="C15" s="45">
        <v>42444</v>
      </c>
      <c r="D15" s="40" t="s">
        <v>43</v>
      </c>
      <c r="E15" s="41">
        <v>-859</v>
      </c>
      <c r="F15" s="54">
        <f>F14+E15</f>
        <v>9213.9400000000023</v>
      </c>
      <c r="H15" s="53">
        <v>9</v>
      </c>
      <c r="I15" s="45">
        <v>42507</v>
      </c>
      <c r="J15" s="40" t="s">
        <v>49</v>
      </c>
      <c r="K15" s="41">
        <v>-8540</v>
      </c>
      <c r="L15" s="54">
        <f>L14+K15</f>
        <v>88293.64</v>
      </c>
      <c r="N15" s="90"/>
      <c r="O15" s="89"/>
      <c r="P15" s="89"/>
      <c r="Q15" s="90"/>
      <c r="R15" s="90"/>
      <c r="S15" s="14"/>
    </row>
    <row r="16" spans="2:24" ht="14" x14ac:dyDescent="0.15">
      <c r="B16" s="53">
        <v>3</v>
      </c>
      <c r="C16" s="45">
        <v>42529</v>
      </c>
      <c r="D16" s="46" t="s">
        <v>44</v>
      </c>
      <c r="E16" s="41">
        <v>-8540</v>
      </c>
      <c r="F16" s="54">
        <f>F15+E16</f>
        <v>673.94000000000233</v>
      </c>
      <c r="H16" s="53">
        <v>10</v>
      </c>
      <c r="I16" s="45">
        <v>42508</v>
      </c>
      <c r="J16" s="46" t="s">
        <v>50</v>
      </c>
      <c r="K16" s="41">
        <v>-8540</v>
      </c>
      <c r="L16" s="54">
        <f t="shared" ref="L16" si="2">L15+K16</f>
        <v>79753.64</v>
      </c>
      <c r="N16" s="90"/>
      <c r="O16" s="92"/>
      <c r="P16" s="89"/>
      <c r="Q16" s="90"/>
      <c r="R16" s="91"/>
      <c r="S16" s="5"/>
    </row>
    <row r="17" spans="2:24" ht="14" x14ac:dyDescent="0.15">
      <c r="B17" s="53"/>
      <c r="C17" s="45"/>
      <c r="D17" s="47"/>
      <c r="E17" s="41"/>
      <c r="F17" s="54"/>
      <c r="H17" s="53"/>
      <c r="I17" s="69"/>
      <c r="J17" s="40"/>
      <c r="K17" s="41"/>
      <c r="L17" s="54"/>
      <c r="N17" s="90"/>
      <c r="O17" s="93"/>
      <c r="P17" s="94"/>
      <c r="Q17" s="94"/>
      <c r="R17" s="90"/>
    </row>
    <row r="18" spans="2:24" s="1" customFormat="1" ht="14" x14ac:dyDescent="0.15">
      <c r="B18" s="53"/>
      <c r="C18" s="40"/>
      <c r="D18" s="40"/>
      <c r="E18" s="41"/>
      <c r="F18" s="54"/>
      <c r="G18" s="5"/>
      <c r="H18" s="53"/>
      <c r="I18" s="69"/>
      <c r="J18" s="40"/>
      <c r="K18" s="41"/>
      <c r="L18" s="54"/>
      <c r="N18" s="90"/>
      <c r="O18" s="94"/>
      <c r="P18" s="94"/>
      <c r="Q18" s="94"/>
      <c r="R18" s="90"/>
      <c r="S18" s="11"/>
      <c r="T18" s="11"/>
      <c r="U18" s="11"/>
      <c r="V18" s="11"/>
      <c r="W18" s="11"/>
      <c r="X18" s="11"/>
    </row>
    <row r="19" spans="2:24" x14ac:dyDescent="0.15">
      <c r="B19" s="53"/>
      <c r="C19" s="43">
        <v>42551</v>
      </c>
      <c r="D19" s="42" t="s">
        <v>8</v>
      </c>
      <c r="E19" s="41">
        <f>SUM(E4:E18)</f>
        <v>673.94000000000233</v>
      </c>
      <c r="F19" s="54"/>
      <c r="H19" s="75"/>
      <c r="I19" s="43">
        <v>42551</v>
      </c>
      <c r="J19" s="42" t="s">
        <v>8</v>
      </c>
      <c r="K19" s="44">
        <f>SUM(K4:K16)</f>
        <v>79753.64</v>
      </c>
      <c r="L19" s="54"/>
      <c r="N19" s="90"/>
      <c r="O19" s="94"/>
      <c r="P19" s="94"/>
      <c r="Q19" s="94"/>
      <c r="R19" s="90"/>
    </row>
    <row r="20" spans="2:24" x14ac:dyDescent="0.15">
      <c r="B20" s="53"/>
      <c r="C20" s="46">
        <v>42551</v>
      </c>
      <c r="D20" s="47" t="s">
        <v>22</v>
      </c>
      <c r="E20" s="41">
        <v>673.94</v>
      </c>
      <c r="F20" s="54"/>
      <c r="H20" s="53"/>
      <c r="I20" s="46">
        <v>42551</v>
      </c>
      <c r="J20" s="47" t="s">
        <v>22</v>
      </c>
      <c r="K20" s="41">
        <v>79753.64</v>
      </c>
      <c r="L20" s="54"/>
      <c r="N20" s="90"/>
      <c r="O20" s="89"/>
      <c r="P20" s="95"/>
      <c r="Q20" s="94"/>
      <c r="R20" s="90"/>
    </row>
    <row r="21" spans="2:24" ht="14" thickBot="1" x14ac:dyDescent="0.2">
      <c r="B21" s="57"/>
      <c r="C21" s="58"/>
      <c r="D21" s="58"/>
      <c r="E21" s="59"/>
      <c r="F21" s="60"/>
      <c r="H21" s="76"/>
      <c r="I21" s="58"/>
      <c r="J21" s="58"/>
      <c r="K21" s="59"/>
      <c r="L21" s="77"/>
      <c r="N21" s="90"/>
      <c r="O21" s="89"/>
      <c r="P21" s="89"/>
      <c r="Q21" s="94"/>
      <c r="R21" s="90"/>
    </row>
    <row r="22" spans="2:24" x14ac:dyDescent="0.15">
      <c r="H22" s="5"/>
      <c r="K22" s="14"/>
      <c r="L22" s="1"/>
      <c r="Q22"/>
    </row>
    <row r="23" spans="2:24" x14ac:dyDescent="0.15">
      <c r="K23" s="14"/>
    </row>
    <row r="24" spans="2:24" x14ac:dyDescent="0.15">
      <c r="K24" s="14"/>
    </row>
    <row r="25" spans="2:24" x14ac:dyDescent="0.15">
      <c r="K25" s="14"/>
    </row>
    <row r="26" spans="2:24" x14ac:dyDescent="0.15">
      <c r="K26" s="14"/>
    </row>
  </sheetData>
  <phoneticPr fontId="3" type="noConversion"/>
  <pageMargins left="0.86" right="0.86" top="1" bottom="1" header="0.5" footer="0.5"/>
  <pageSetup paperSize="9" orientation="portrait" horizontalDpi="4294967293" verticalDpi="4294967293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7"/>
  <sheetViews>
    <sheetView workbookViewId="0">
      <selection activeCell="G34" sqref="G34"/>
    </sheetView>
  </sheetViews>
  <sheetFormatPr baseColWidth="10" defaultColWidth="8.83203125" defaultRowHeight="15" x14ac:dyDescent="0.2"/>
  <cols>
    <col min="1" max="1" width="14.83203125" style="12" customWidth="1"/>
    <col min="2" max="2" width="13.5" style="12" customWidth="1"/>
    <col min="3" max="3" width="18.6640625" style="12" customWidth="1"/>
    <col min="4" max="4" width="21.33203125" style="12" customWidth="1"/>
    <col min="5" max="5" width="12.33203125" style="30" customWidth="1"/>
    <col min="6" max="6" width="10.5" style="30" customWidth="1"/>
    <col min="7" max="16384" width="8.83203125" style="12"/>
  </cols>
  <sheetData>
    <row r="1" spans="1:6" s="13" customFormat="1" ht="16" customHeight="1" x14ac:dyDescent="0.15">
      <c r="A1" s="22"/>
      <c r="B1" s="22"/>
      <c r="C1" s="22"/>
      <c r="D1" s="22"/>
      <c r="E1" s="29"/>
      <c r="F1" s="29"/>
    </row>
    <row r="2" spans="1:6" s="13" customFormat="1" ht="16" customHeight="1" x14ac:dyDescent="0.2">
      <c r="A2" s="12"/>
      <c r="B2" s="23"/>
      <c r="C2" s="24"/>
      <c r="D2" s="24"/>
      <c r="E2" s="30"/>
      <c r="F2" s="30"/>
    </row>
    <row r="3" spans="1:6" customFormat="1" x14ac:dyDescent="0.15">
      <c r="A3" s="25"/>
      <c r="B3" s="25"/>
      <c r="C3" s="25"/>
      <c r="D3" s="25"/>
      <c r="E3" s="31"/>
      <c r="F3" s="31"/>
    </row>
    <row r="4" spans="1:6" s="13" customFormat="1" ht="16" customHeight="1" x14ac:dyDescent="0.15">
      <c r="A4" s="25"/>
      <c r="B4" s="25"/>
      <c r="C4" s="25"/>
      <c r="D4" s="25"/>
      <c r="E4" s="31"/>
      <c r="F4" s="31"/>
    </row>
    <row r="5" spans="1:6" s="13" customFormat="1" ht="13" x14ac:dyDescent="0.15">
      <c r="A5" s="26"/>
      <c r="B5" s="26"/>
      <c r="C5" s="26"/>
      <c r="D5" s="26"/>
      <c r="E5" s="32"/>
      <c r="F5" s="32"/>
    </row>
    <row r="6" spans="1:6" s="13" customFormat="1" ht="16" customHeight="1" x14ac:dyDescent="0.15">
      <c r="A6" s="27"/>
      <c r="B6" s="27"/>
      <c r="C6" s="27"/>
      <c r="D6" s="27"/>
      <c r="E6" s="33"/>
      <c r="F6" s="33"/>
    </row>
    <row r="7" spans="1:6" s="13" customFormat="1" ht="16" customHeight="1" x14ac:dyDescent="0.15">
      <c r="A7" s="27"/>
      <c r="B7" s="27"/>
      <c r="C7" s="27"/>
      <c r="D7" s="27"/>
      <c r="E7" s="33"/>
      <c r="F7" s="33"/>
    </row>
    <row r="8" spans="1:6" s="13" customFormat="1" ht="16" customHeight="1" x14ac:dyDescent="0.15">
      <c r="A8" s="27"/>
      <c r="B8" s="27"/>
      <c r="C8" s="27"/>
      <c r="D8" s="27"/>
      <c r="E8" s="33"/>
      <c r="F8" s="33"/>
    </row>
    <row r="9" spans="1:6" s="13" customFormat="1" ht="16" customHeight="1" x14ac:dyDescent="0.15">
      <c r="A9" s="27"/>
      <c r="B9" s="27"/>
      <c r="C9" s="27"/>
      <c r="D9" s="27"/>
      <c r="E9" s="33"/>
      <c r="F9" s="33"/>
    </row>
    <row r="10" spans="1:6" s="13" customFormat="1" ht="16" customHeight="1" x14ac:dyDescent="0.15">
      <c r="A10" s="27"/>
      <c r="B10" s="27"/>
      <c r="C10" s="27"/>
      <c r="D10" s="27"/>
      <c r="E10" s="33"/>
      <c r="F10" s="33"/>
    </row>
    <row r="11" spans="1:6" s="13" customFormat="1" ht="16" customHeight="1" x14ac:dyDescent="0.15">
      <c r="A11" s="27"/>
      <c r="B11" s="27"/>
      <c r="C11" s="27"/>
      <c r="D11" s="27"/>
      <c r="E11" s="33"/>
      <c r="F11" s="33"/>
    </row>
    <row r="12" spans="1:6" s="13" customFormat="1" ht="16" customHeight="1" x14ac:dyDescent="0.15">
      <c r="A12" s="27"/>
      <c r="B12" s="27"/>
      <c r="C12" s="27"/>
      <c r="D12" s="27"/>
      <c r="E12" s="33"/>
      <c r="F12" s="33"/>
    </row>
    <row r="13" spans="1:6" s="13" customFormat="1" ht="16" customHeight="1" x14ac:dyDescent="0.15">
      <c r="A13" s="27"/>
      <c r="B13" s="27"/>
      <c r="C13" s="27"/>
      <c r="D13" s="27"/>
      <c r="E13" s="33"/>
      <c r="F13" s="33"/>
    </row>
    <row r="14" spans="1:6" s="13" customFormat="1" ht="16" customHeight="1" x14ac:dyDescent="0.15">
      <c r="A14" s="27"/>
      <c r="B14" s="27"/>
      <c r="C14" s="27"/>
      <c r="D14" s="27"/>
      <c r="E14" s="33"/>
      <c r="F14" s="33"/>
    </row>
    <row r="15" spans="1:6" s="13" customFormat="1" ht="16" customHeight="1" x14ac:dyDescent="0.15">
      <c r="A15" s="27"/>
      <c r="B15" s="27"/>
      <c r="C15" s="27"/>
      <c r="D15" s="27"/>
      <c r="E15" s="33"/>
      <c r="F15" s="33"/>
    </row>
    <row r="16" spans="1:6" s="13" customFormat="1" ht="16" customHeight="1" x14ac:dyDescent="0.15">
      <c r="A16" s="27"/>
      <c r="B16" s="27"/>
      <c r="C16" s="27"/>
      <c r="D16" s="27"/>
      <c r="E16" s="33"/>
      <c r="F16" s="33"/>
    </row>
    <row r="17" spans="1:6" s="13" customFormat="1" ht="16" customHeight="1" x14ac:dyDescent="0.15">
      <c r="A17" s="27"/>
      <c r="B17" s="27"/>
      <c r="C17" s="27"/>
      <c r="D17" s="27"/>
      <c r="E17" s="33"/>
      <c r="F17" s="33"/>
    </row>
    <row r="18" spans="1:6" s="13" customFormat="1" ht="16" customHeight="1" x14ac:dyDescent="0.15">
      <c r="A18" s="27"/>
      <c r="B18" s="27"/>
      <c r="C18" s="27"/>
      <c r="D18" s="27"/>
      <c r="E18" s="33"/>
      <c r="F18" s="33"/>
    </row>
    <row r="19" spans="1:6" s="13" customFormat="1" ht="16" customHeight="1" x14ac:dyDescent="0.15">
      <c r="A19" s="28"/>
      <c r="B19" s="35"/>
      <c r="C19" s="35"/>
      <c r="D19" s="38"/>
      <c r="E19" s="36"/>
      <c r="F19" s="37"/>
    </row>
    <row r="20" spans="1:6" s="13" customFormat="1" ht="16" customHeight="1" x14ac:dyDescent="0.2">
      <c r="A20" s="12"/>
      <c r="B20" s="12"/>
      <c r="C20" s="12"/>
      <c r="D20" s="12"/>
      <c r="E20" s="30"/>
      <c r="F20" s="30"/>
    </row>
    <row r="21" spans="1:6" s="13" customFormat="1" ht="16" customHeight="1" x14ac:dyDescent="0.2">
      <c r="A21" s="12"/>
      <c r="B21" s="12"/>
      <c r="C21" s="12"/>
      <c r="D21" s="12"/>
      <c r="E21" s="30"/>
      <c r="F21" s="30"/>
    </row>
    <row r="22" spans="1:6" s="13" customFormat="1" ht="16" customHeight="1" x14ac:dyDescent="0.2">
      <c r="A22" s="12"/>
      <c r="B22" s="12"/>
      <c r="C22" s="12"/>
      <c r="D22" s="12"/>
      <c r="E22" s="30"/>
      <c r="F22" s="30"/>
    </row>
    <row r="23" spans="1:6" s="13" customFormat="1" ht="16" customHeight="1" x14ac:dyDescent="0.2">
      <c r="A23" s="12"/>
      <c r="B23" s="12"/>
      <c r="C23" s="12"/>
      <c r="D23" s="12"/>
      <c r="E23" s="30"/>
      <c r="F23" s="30"/>
    </row>
    <row r="24" spans="1:6" s="13" customFormat="1" ht="16" customHeight="1" x14ac:dyDescent="0.2">
      <c r="A24" s="12"/>
      <c r="B24" s="12"/>
      <c r="C24" s="12"/>
      <c r="D24" s="12"/>
      <c r="E24" s="30"/>
      <c r="F24" s="30"/>
    </row>
    <row r="25" spans="1:6" s="13" customFormat="1" ht="16" customHeight="1" x14ac:dyDescent="0.2">
      <c r="A25" s="12"/>
      <c r="B25" s="12"/>
      <c r="C25" s="12"/>
      <c r="D25" s="12"/>
      <c r="E25" s="30"/>
      <c r="F25" s="30"/>
    </row>
    <row r="26" spans="1:6" s="13" customFormat="1" ht="16" customHeight="1" x14ac:dyDescent="0.2">
      <c r="A26" s="12"/>
      <c r="B26" s="12"/>
      <c r="C26" s="12"/>
      <c r="D26" s="12"/>
      <c r="E26" s="30"/>
      <c r="F26" s="30"/>
    </row>
    <row r="27" spans="1:6" s="13" customFormat="1" ht="16" customHeight="1" x14ac:dyDescent="0.2">
      <c r="A27" s="12"/>
      <c r="B27" s="12"/>
      <c r="C27" s="12"/>
      <c r="D27" s="12"/>
      <c r="E27" s="30"/>
      <c r="F27" s="30"/>
    </row>
  </sheetData>
  <sortState ref="A6:F18">
    <sortCondition ref="A6:A18"/>
  </sortState>
  <phoneticPr fontId="13" type="noConversion"/>
  <pageMargins left="0.74803149606299213" right="0.74803149606299213" top="0.98425196850393704" bottom="0.98425196850393704" header="0.51181102362204722" footer="0.51181102362204722"/>
  <pageSetup paperSize="9" scale="6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"/>
  <sheetViews>
    <sheetView workbookViewId="0">
      <selection activeCell="D31" sqref="D31"/>
    </sheetView>
  </sheetViews>
  <sheetFormatPr baseColWidth="10" defaultColWidth="8.83203125" defaultRowHeight="15" x14ac:dyDescent="0.2"/>
  <cols>
    <col min="1" max="1" width="16" style="12" customWidth="1"/>
    <col min="2" max="2" width="12.5" style="12" bestFit="1" customWidth="1"/>
    <col min="3" max="3" width="20.33203125" style="12" bestFit="1" customWidth="1"/>
    <col min="4" max="4" width="15.5" style="12" bestFit="1" customWidth="1"/>
    <col min="5" max="5" width="11.6640625" style="39" customWidth="1"/>
    <col min="6" max="6" width="14.5" style="39" customWidth="1"/>
    <col min="7" max="16384" width="8.83203125" style="12"/>
  </cols>
  <sheetData>
    <row r="1" spans="1:6" s="13" customFormat="1" ht="16" customHeight="1" x14ac:dyDescent="0.15">
      <c r="A1" s="22"/>
      <c r="B1" s="22"/>
      <c r="C1" s="22"/>
      <c r="D1" s="22"/>
      <c r="E1" s="29"/>
      <c r="F1" s="29"/>
    </row>
    <row r="2" spans="1:6" s="13" customFormat="1" ht="16" customHeight="1" x14ac:dyDescent="0.2">
      <c r="A2" s="12"/>
      <c r="B2" s="23"/>
      <c r="C2" s="24"/>
      <c r="D2" s="24"/>
      <c r="E2" s="30"/>
      <c r="F2" s="30"/>
    </row>
    <row r="3" spans="1:6" customFormat="1" x14ac:dyDescent="0.15">
      <c r="A3" s="25"/>
      <c r="B3" s="25"/>
      <c r="C3" s="25"/>
      <c r="D3" s="25"/>
      <c r="E3" s="31"/>
      <c r="F3" s="31"/>
    </row>
    <row r="4" spans="1:6" s="13" customFormat="1" ht="16" customHeight="1" x14ac:dyDescent="0.15">
      <c r="A4" s="25"/>
      <c r="B4" s="25"/>
      <c r="C4" s="25"/>
      <c r="D4" s="25"/>
      <c r="E4" s="31"/>
      <c r="F4" s="31"/>
    </row>
    <row r="5" spans="1:6" s="13" customFormat="1" ht="16" customHeight="1" x14ac:dyDescent="0.15">
      <c r="A5" s="26"/>
      <c r="B5" s="26"/>
      <c r="C5" s="26"/>
      <c r="D5" s="26"/>
      <c r="E5" s="32"/>
      <c r="F5" s="32"/>
    </row>
    <row r="6" spans="1:6" s="13" customFormat="1" ht="16" customHeight="1" x14ac:dyDescent="0.15">
      <c r="A6" s="27"/>
      <c r="B6" s="27"/>
      <c r="C6" s="27"/>
      <c r="D6" s="27"/>
      <c r="E6" s="33"/>
      <c r="F6" s="33"/>
    </row>
    <row r="7" spans="1:6" x14ac:dyDescent="0.2">
      <c r="A7" s="27"/>
      <c r="B7" s="27"/>
      <c r="C7" s="27"/>
      <c r="D7" s="27"/>
      <c r="E7" s="33"/>
      <c r="F7" s="33"/>
    </row>
    <row r="8" spans="1:6" x14ac:dyDescent="0.2">
      <c r="A8" s="27"/>
      <c r="B8" s="27"/>
      <c r="C8" s="27"/>
      <c r="D8" s="27"/>
      <c r="E8" s="33"/>
      <c r="F8" s="33"/>
    </row>
    <row r="9" spans="1:6" x14ac:dyDescent="0.2">
      <c r="A9" s="27"/>
      <c r="B9" s="27"/>
      <c r="C9" s="27"/>
      <c r="D9" s="27"/>
      <c r="E9" s="33"/>
      <c r="F9" s="33"/>
    </row>
    <row r="10" spans="1:6" x14ac:dyDescent="0.2">
      <c r="A10" s="27"/>
      <c r="B10" s="27"/>
      <c r="C10" s="27"/>
      <c r="D10" s="27"/>
      <c r="E10" s="33"/>
      <c r="F10" s="33"/>
    </row>
    <row r="11" spans="1:6" x14ac:dyDescent="0.2">
      <c r="A11" s="27"/>
      <c r="B11" s="27"/>
      <c r="C11" s="27"/>
      <c r="D11" s="27"/>
      <c r="E11" s="33"/>
      <c r="F11" s="33"/>
    </row>
    <row r="12" spans="1:6" x14ac:dyDescent="0.2">
      <c r="A12" s="27"/>
      <c r="B12" s="27"/>
      <c r="C12" s="27"/>
      <c r="D12" s="27"/>
      <c r="E12" s="33"/>
      <c r="F12" s="33"/>
    </row>
    <row r="13" spans="1:6" x14ac:dyDescent="0.2">
      <c r="A13" s="27"/>
      <c r="B13" s="27"/>
      <c r="C13" s="27"/>
      <c r="D13" s="27"/>
      <c r="E13" s="33"/>
      <c r="F13" s="33"/>
    </row>
    <row r="14" spans="1:6" x14ac:dyDescent="0.2">
      <c r="A14" s="27"/>
      <c r="B14" s="27"/>
      <c r="C14" s="27"/>
      <c r="D14" s="27"/>
      <c r="E14" s="33"/>
      <c r="F14" s="33"/>
    </row>
    <row r="15" spans="1:6" x14ac:dyDescent="0.2">
      <c r="A15" s="27"/>
      <c r="B15" s="27"/>
      <c r="C15" s="27"/>
      <c r="D15" s="27"/>
      <c r="E15" s="33"/>
      <c r="F15" s="33"/>
    </row>
    <row r="16" spans="1:6" x14ac:dyDescent="0.2">
      <c r="A16" s="27"/>
      <c r="B16" s="27"/>
      <c r="C16" s="27"/>
      <c r="D16" s="27"/>
      <c r="E16" s="33"/>
      <c r="F16" s="33"/>
    </row>
    <row r="17" spans="1:6" x14ac:dyDescent="0.2">
      <c r="A17" s="27"/>
      <c r="B17" s="27"/>
      <c r="C17" s="27"/>
      <c r="D17" s="27"/>
      <c r="E17" s="33"/>
      <c r="F17" s="33"/>
    </row>
    <row r="18" spans="1:6" x14ac:dyDescent="0.2">
      <c r="A18" s="27"/>
      <c r="B18" s="27"/>
      <c r="C18" s="27"/>
      <c r="D18" s="27"/>
      <c r="E18" s="33"/>
      <c r="F18" s="33"/>
    </row>
    <row r="19" spans="1:6" x14ac:dyDescent="0.2">
      <c r="A19" s="27"/>
      <c r="B19" s="27"/>
      <c r="C19" s="27"/>
      <c r="D19" s="27"/>
      <c r="E19" s="33"/>
      <c r="F19" s="33"/>
    </row>
    <row r="20" spans="1:6" x14ac:dyDescent="0.2">
      <c r="A20" s="27"/>
      <c r="B20" s="27"/>
      <c r="C20" s="27"/>
      <c r="D20" s="27"/>
      <c r="E20" s="33"/>
      <c r="F20" s="33"/>
    </row>
    <row r="21" spans="1:6" x14ac:dyDescent="0.2">
      <c r="A21" s="27"/>
      <c r="B21" s="27"/>
      <c r="C21" s="27"/>
      <c r="D21" s="27"/>
      <c r="E21" s="33"/>
      <c r="F21" s="33"/>
    </row>
    <row r="22" spans="1:6" x14ac:dyDescent="0.2">
      <c r="A22" s="27"/>
      <c r="B22" s="27"/>
      <c r="C22" s="27"/>
      <c r="D22" s="27"/>
      <c r="E22" s="33"/>
      <c r="F22" s="33"/>
    </row>
    <row r="23" spans="1:6" x14ac:dyDescent="0.2">
      <c r="A23" s="27"/>
      <c r="B23" s="27"/>
      <c r="C23" s="27"/>
      <c r="D23" s="27"/>
      <c r="E23" s="33"/>
      <c r="F23" s="33"/>
    </row>
    <row r="24" spans="1:6" x14ac:dyDescent="0.2">
      <c r="A24" s="28"/>
      <c r="B24" s="27"/>
      <c r="C24" s="27"/>
      <c r="D24" s="27"/>
      <c r="E24" s="33"/>
      <c r="F24" s="33"/>
    </row>
  </sheetData>
  <sortState ref="A6:F12">
    <sortCondition ref="A6"/>
  </sortState>
  <phoneticPr fontId="13" type="noConversion"/>
  <pageMargins left="0.74803149606299213" right="0.74803149606299213" top="0.98425196850393704" bottom="0.98425196850393704" header="0.51181102362204722" footer="0.51181102362204722"/>
  <pageSetup paperSize="9" scale="86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4"/>
  <sheetViews>
    <sheetView workbookViewId="0">
      <selection activeCell="G11" sqref="A1:G11"/>
    </sheetView>
  </sheetViews>
  <sheetFormatPr baseColWidth="10" defaultColWidth="8.83203125" defaultRowHeight="15" x14ac:dyDescent="0.2"/>
  <cols>
    <col min="1" max="1" width="18.5" style="12" customWidth="1"/>
    <col min="2" max="2" width="12.5" style="12" bestFit="1" customWidth="1"/>
    <col min="3" max="3" width="20.33203125" style="12" bestFit="1" customWidth="1"/>
    <col min="4" max="4" width="17.5" style="12" bestFit="1" customWidth="1"/>
    <col min="5" max="5" width="12.1640625" style="39" customWidth="1"/>
    <col min="6" max="6" width="11.5" style="39" bestFit="1" customWidth="1"/>
    <col min="7" max="16384" width="8.83203125" style="12"/>
  </cols>
  <sheetData>
    <row r="1" spans="1:6" s="13" customFormat="1" ht="16" customHeight="1" x14ac:dyDescent="0.15">
      <c r="A1" s="22"/>
      <c r="B1" s="22"/>
      <c r="C1" s="22"/>
      <c r="D1" s="22"/>
      <c r="E1" s="29"/>
      <c r="F1" s="29"/>
    </row>
    <row r="2" spans="1:6" s="13" customFormat="1" ht="16" customHeight="1" x14ac:dyDescent="0.2">
      <c r="A2" s="12"/>
      <c r="B2" s="23"/>
      <c r="C2" s="24"/>
      <c r="D2" s="24"/>
      <c r="E2" s="30"/>
      <c r="F2" s="30"/>
    </row>
    <row r="3" spans="1:6" customFormat="1" x14ac:dyDescent="0.15">
      <c r="A3" s="25"/>
      <c r="B3" s="25"/>
      <c r="C3" s="25"/>
      <c r="D3" s="25"/>
      <c r="E3" s="31"/>
      <c r="F3" s="31"/>
    </row>
    <row r="4" spans="1:6" s="13" customFormat="1" ht="16" customHeight="1" x14ac:dyDescent="0.15">
      <c r="A4" s="25"/>
      <c r="B4" s="25"/>
      <c r="C4" s="25"/>
      <c r="D4" s="25"/>
      <c r="E4" s="31"/>
      <c r="F4" s="31"/>
    </row>
    <row r="5" spans="1:6" s="13" customFormat="1" ht="16" customHeight="1" x14ac:dyDescent="0.15">
      <c r="A5" s="26"/>
      <c r="B5" s="26"/>
      <c r="C5" s="26"/>
      <c r="D5" s="26"/>
      <c r="E5" s="32"/>
      <c r="F5" s="32"/>
    </row>
    <row r="6" spans="1:6" s="13" customFormat="1" ht="16" customHeight="1" x14ac:dyDescent="0.15">
      <c r="A6" s="27"/>
      <c r="B6" s="27"/>
      <c r="C6" s="27"/>
      <c r="D6" s="27"/>
      <c r="E6" s="33"/>
      <c r="F6" s="33"/>
    </row>
    <row r="7" spans="1:6" s="13" customFormat="1" ht="16" customHeight="1" x14ac:dyDescent="0.15">
      <c r="A7" s="27"/>
      <c r="B7" s="27"/>
      <c r="C7" s="27"/>
      <c r="D7" s="27"/>
      <c r="E7" s="33"/>
      <c r="F7" s="33"/>
    </row>
    <row r="8" spans="1:6" s="13" customFormat="1" ht="16" customHeight="1" x14ac:dyDescent="0.15">
      <c r="A8" s="27"/>
      <c r="B8" s="27"/>
      <c r="C8" s="27"/>
      <c r="D8" s="27"/>
      <c r="E8" s="33"/>
      <c r="F8" s="33"/>
    </row>
    <row r="9" spans="1:6" x14ac:dyDescent="0.2">
      <c r="A9" s="28"/>
      <c r="B9" s="27"/>
      <c r="C9" s="27"/>
      <c r="D9" s="27"/>
      <c r="E9" s="33"/>
      <c r="F9" s="33"/>
    </row>
    <row r="10" spans="1:6" x14ac:dyDescent="0.2">
      <c r="E10" s="30"/>
      <c r="F10" s="30"/>
    </row>
    <row r="11" spans="1:6" x14ac:dyDescent="0.2">
      <c r="E11" s="30"/>
      <c r="F11" s="30"/>
    </row>
    <row r="12" spans="1:6" x14ac:dyDescent="0.2">
      <c r="E12" s="30"/>
      <c r="F12" s="30"/>
    </row>
    <row r="13" spans="1:6" x14ac:dyDescent="0.2">
      <c r="E13" s="30"/>
      <c r="F13" s="30"/>
    </row>
    <row r="14" spans="1:6" x14ac:dyDescent="0.2">
      <c r="E14" s="30"/>
      <c r="F14" s="30"/>
    </row>
  </sheetData>
  <sortState ref="A6:F10">
    <sortCondition ref="A6"/>
  </sortState>
  <phoneticPr fontId="13" type="noConversion"/>
  <pageMargins left="0.74803149606299213" right="0.74803149606299213" top="0.98425196850393704" bottom="0.98425196850393704" header="0.51181102362204722" footer="0.51181102362204722"/>
  <pageSetup paperSize="9" scale="90"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7" sqref="F27"/>
    </sheetView>
  </sheetViews>
  <sheetFormatPr baseColWidth="10" defaultColWidth="8.83203125" defaultRowHeight="13" x14ac:dyDescent="0.15"/>
  <cols>
    <col min="1" max="1" width="14.6640625" customWidth="1"/>
    <col min="2" max="2" width="13.5" customWidth="1"/>
    <col min="3" max="3" width="15.1640625" customWidth="1"/>
    <col min="4" max="4" width="14.6640625" customWidth="1"/>
    <col min="5" max="5" width="13.5" style="34" customWidth="1"/>
    <col min="6" max="6" width="15.6640625" style="34" customWidth="1"/>
  </cols>
  <sheetData>
    <row r="1" spans="1:6" x14ac:dyDescent="0.15">
      <c r="A1" s="22"/>
      <c r="B1" s="22"/>
      <c r="C1" s="22"/>
      <c r="D1" s="22"/>
      <c r="E1" s="29"/>
      <c r="F1" s="29"/>
    </row>
    <row r="2" spans="1:6" ht="15" x14ac:dyDescent="0.2">
      <c r="A2" s="12"/>
      <c r="B2" s="23"/>
      <c r="C2" s="24"/>
      <c r="D2" s="24"/>
      <c r="E2" s="30"/>
      <c r="F2" s="30"/>
    </row>
    <row r="3" spans="1:6" ht="15" x14ac:dyDescent="0.15">
      <c r="A3" s="25"/>
      <c r="B3" s="25"/>
      <c r="C3" s="25"/>
      <c r="D3" s="25"/>
      <c r="E3" s="31"/>
      <c r="F3" s="31"/>
    </row>
    <row r="4" spans="1:6" ht="15" x14ac:dyDescent="0.15">
      <c r="A4" s="25"/>
      <c r="B4" s="25"/>
      <c r="C4" s="25"/>
      <c r="D4" s="25"/>
      <c r="E4" s="31"/>
      <c r="F4" s="31"/>
    </row>
    <row r="5" spans="1:6" x14ac:dyDescent="0.15">
      <c r="A5" s="26"/>
      <c r="B5" s="26"/>
      <c r="C5" s="26"/>
      <c r="D5" s="26"/>
      <c r="E5" s="32"/>
      <c r="F5" s="32"/>
    </row>
    <row r="6" spans="1:6" ht="15" x14ac:dyDescent="0.15">
      <c r="A6" s="27"/>
      <c r="B6" s="27"/>
      <c r="C6" s="27"/>
      <c r="D6" s="27"/>
      <c r="E6" s="33"/>
      <c r="F6" s="33"/>
    </row>
    <row r="7" spans="1:6" ht="15" x14ac:dyDescent="0.15">
      <c r="A7" s="27"/>
      <c r="B7" s="27"/>
      <c r="C7" s="27"/>
      <c r="D7" s="27"/>
      <c r="E7" s="33"/>
      <c r="F7" s="33"/>
    </row>
    <row r="8" spans="1:6" ht="15" x14ac:dyDescent="0.15">
      <c r="A8" s="27"/>
      <c r="B8" s="27"/>
      <c r="C8" s="27"/>
      <c r="D8" s="27"/>
      <c r="E8" s="33"/>
      <c r="F8" s="33"/>
    </row>
    <row r="9" spans="1:6" ht="15" x14ac:dyDescent="0.15">
      <c r="A9" s="27"/>
      <c r="B9" s="27"/>
      <c r="C9" s="27"/>
      <c r="D9" s="27"/>
      <c r="E9" s="33"/>
      <c r="F9" s="33"/>
    </row>
    <row r="10" spans="1:6" ht="15" x14ac:dyDescent="0.15">
      <c r="A10" s="28"/>
      <c r="B10" s="27"/>
      <c r="C10" s="27"/>
      <c r="D10" s="27"/>
      <c r="E10" s="33"/>
      <c r="F10" s="33"/>
    </row>
  </sheetData>
  <sortState ref="A6:F11">
    <sortCondition ref="A6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Balansräkn tillg o skulder</vt:lpstr>
      <vt:lpstr>Resultat FF</vt:lpstr>
      <vt:lpstr>HB</vt:lpstr>
      <vt:lpstr>Kontohändelser FF</vt:lpstr>
      <vt:lpstr>Kontohändelser Cykel- o julmark</vt:lpstr>
      <vt:lpstr>Kontohändelser aktivitetsfonden</vt:lpstr>
      <vt:lpstr>Kontohändelser Skutanfonden</vt:lpstr>
      <vt:lpstr>Blad1</vt:lpstr>
    </vt:vector>
  </TitlesOfParts>
  <Company>HemPC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Franzén</dc:creator>
  <cp:lastModifiedBy>Microsoft Office-användare</cp:lastModifiedBy>
  <cp:lastPrinted>2016-09-27T12:38:22Z</cp:lastPrinted>
  <dcterms:created xsi:type="dcterms:W3CDTF">2008-03-16T16:47:49Z</dcterms:created>
  <dcterms:modified xsi:type="dcterms:W3CDTF">2016-09-27T12:39:27Z</dcterms:modified>
</cp:coreProperties>
</file>